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 activeTab="1"/>
  </bookViews>
  <sheets>
    <sheet name="plan fonction VMA" sheetId="2" r:id="rId1"/>
    <sheet name="plan général" sheetId="1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18" i="2"/>
  <c r="G17"/>
  <c r="G16"/>
  <c r="C17"/>
  <c r="C16"/>
  <c r="B17"/>
  <c r="B16"/>
  <c r="B8"/>
  <c r="H13"/>
  <c r="E13"/>
  <c r="E12"/>
  <c r="D12"/>
  <c r="C8"/>
  <c r="G8"/>
  <c r="F8"/>
  <c r="E8"/>
  <c r="D8"/>
  <c r="C9"/>
</calcChain>
</file>

<file path=xl/sharedStrings.xml><?xml version="1.0" encoding="utf-8"?>
<sst xmlns="http://schemas.openxmlformats.org/spreadsheetml/2006/main" count="158" uniqueCount="92">
  <si>
    <t>Ma</t>
  </si>
  <si>
    <t>Me</t>
  </si>
  <si>
    <t>Di</t>
  </si>
  <si>
    <t>Sa</t>
  </si>
  <si>
    <t>Ve</t>
  </si>
  <si>
    <t>Je</t>
  </si>
  <si>
    <t>Lu</t>
  </si>
  <si>
    <t>80 à 90% VMA</t>
  </si>
  <si>
    <t>VMA 14km/h</t>
  </si>
  <si>
    <t>VMA 15km/h</t>
  </si>
  <si>
    <t>VMA 16km/h</t>
  </si>
  <si>
    <t>90 à 100% VMA</t>
  </si>
  <si>
    <t>12,6 à 14km/h</t>
  </si>
  <si>
    <t>13,5 à 15km/h</t>
  </si>
  <si>
    <t>14,4 à 16km/h</t>
  </si>
  <si>
    <t>11,2 à 12,6 km/h</t>
  </si>
  <si>
    <t>12 à 13,5 km/h</t>
  </si>
  <si>
    <t>12,8 à 14,4 km/h</t>
  </si>
  <si>
    <t>10,5 km/h</t>
  </si>
  <si>
    <t>11,2 km/h</t>
  </si>
  <si>
    <t>12 km/h</t>
  </si>
  <si>
    <t>MARATHON                           3h45' à 4h15'</t>
  </si>
  <si>
    <t>MARATHON</t>
  </si>
  <si>
    <t>3h45'</t>
  </si>
  <si>
    <t>3h30'</t>
  </si>
  <si>
    <t xml:space="preserve">4h  </t>
  </si>
  <si>
    <t>4h12'</t>
  </si>
  <si>
    <t>10 km/h</t>
  </si>
  <si>
    <t>45' jogging                              dont 6' allure marathon                           70%VMA</t>
  </si>
  <si>
    <t>40' jogging                              dont 5' allure marathon                           70%VMA</t>
  </si>
  <si>
    <t>10 km                            70%VMA</t>
  </si>
  <si>
    <t>12 km                            70%VMA</t>
  </si>
  <si>
    <t>70 à 75% VMA</t>
  </si>
  <si>
    <t>9,8 à 10,5 km/h</t>
  </si>
  <si>
    <t>10,5 à 11,25 km/h</t>
  </si>
  <si>
    <t>11,2 à 12 km/h</t>
  </si>
  <si>
    <t>16 km                            70%VMA                              dont 10' allure marathon</t>
  </si>
  <si>
    <t>6' / km</t>
  </si>
  <si>
    <t>5'43" / km</t>
  </si>
  <si>
    <t>5'21" / km</t>
  </si>
  <si>
    <t>5' / km</t>
  </si>
  <si>
    <t>NOTES:</t>
  </si>
  <si>
    <t>Au total sur 8 semaines on parcours  environ 350 km,</t>
  </si>
  <si>
    <t>70% se font à 70% de sa VMA en comptant les échauffements des séances au seuil</t>
  </si>
  <si>
    <t>15 km                            70%VMA</t>
  </si>
  <si>
    <t>14 km                            70%VMA                              dont 15' allure marathon</t>
  </si>
  <si>
    <t>22 km                            70%VMA                                dont 30' allure marathon</t>
  </si>
  <si>
    <t>25 km                            70%VMA                                dont 40' allure marathon</t>
  </si>
  <si>
    <t>endurance</t>
  </si>
  <si>
    <t>seuil</t>
  </si>
  <si>
    <t>résistance</t>
  </si>
  <si>
    <t>SI     sem12</t>
  </si>
  <si>
    <t>S2     sem13</t>
  </si>
  <si>
    <t>S3     sem14</t>
  </si>
  <si>
    <t>S4     sem15</t>
  </si>
  <si>
    <t>S5    sem16</t>
  </si>
  <si>
    <t>S6    sem17</t>
  </si>
  <si>
    <t>S7     sem18</t>
  </si>
  <si>
    <t>S8    sem19</t>
  </si>
  <si>
    <r>
      <rPr>
        <sz val="12"/>
        <rFont val="Calibri"/>
        <family val="2"/>
        <scheme val="minor"/>
      </rPr>
      <t>10 km                            70%VMA</t>
    </r>
    <r>
      <rPr>
        <sz val="12"/>
        <color theme="6" tint="-0.499984740745262"/>
        <rFont val="Calibri"/>
        <family val="2"/>
        <scheme val="minor"/>
      </rPr>
      <t xml:space="preserve">                               </t>
    </r>
    <r>
      <rPr>
        <sz val="12"/>
        <color rgb="FFFF0000"/>
        <rFont val="Calibri"/>
        <family val="2"/>
        <scheme val="minor"/>
      </rPr>
      <t>+ 10 x 100m x100m</t>
    </r>
  </si>
  <si>
    <t xml:space="preserve">10x400m  (1'30/1'43)          récup 1'30" </t>
  </si>
  <si>
    <t xml:space="preserve">8x600m  (2'15 / 2'35)             récup 1'30" </t>
  </si>
  <si>
    <t>3x2000m  ( 8'50 / 10')          récup 2'</t>
  </si>
  <si>
    <t>2x2000m ( 8'50 / 10')            2x3000m  (13'15 / 15')          récup 2'</t>
  </si>
  <si>
    <t>3x1000m (4'25 / 5')         récup 2'                  3x800m( 3'33 / 4')         récup 1'30"'</t>
  </si>
  <si>
    <t>5x1000m (4'25 / 5')             récup 2'                   3x2000m ( 8'50 / 10')        récup 2'</t>
  </si>
  <si>
    <t>4000m (17'45 / 20')        3000m (13'15 / 15')                2x1000m (4'25 / 5')           récup 2'</t>
  </si>
  <si>
    <t>20 km                            70%VMA                                dont 30' allure marathon</t>
  </si>
  <si>
    <t xml:space="preserve">10x400m  (1'30 / 1'43)             récup 1'30" </t>
  </si>
  <si>
    <t xml:space="preserve">12x200m  (44" / 50")            récup 40" </t>
  </si>
  <si>
    <t xml:space="preserve">10x300m  (1'08 / 1'17)             récup 1' </t>
  </si>
  <si>
    <t>(1'08 / 1'17)….</t>
  </si>
  <si>
    <t>1'17 correspond à une vitesse de 14km/h</t>
  </si>
  <si>
    <t>1'08 correspond à une vitesse de 16km/h</t>
  </si>
  <si>
    <t>Pour les séances au seuil j'ai pris 85% de la VMA</t>
  </si>
  <si>
    <t>6x300m (1'08 / 1'17)                      récup 2' puis                                   6x400m  (1'30/1'43)        récup 1'30"</t>
  </si>
  <si>
    <t xml:space="preserve">10x300m                   récup 1' </t>
  </si>
  <si>
    <t xml:space="preserve">  6x300m  récup 1' puis                                   6x400m   récup 1'30"</t>
  </si>
  <si>
    <t xml:space="preserve">10x400m                                   récup 1'30" </t>
  </si>
  <si>
    <t xml:space="preserve">8x600m                                     récup 1'30" </t>
  </si>
  <si>
    <t xml:space="preserve">10x400m                          récup 1'30" </t>
  </si>
  <si>
    <t xml:space="preserve">12x200m                         récup 40" </t>
  </si>
  <si>
    <t>2x2000m  puis 2x3000m           récup 2'</t>
  </si>
  <si>
    <t>5x1000m         récup 2'                   3x2000m         récup 2'</t>
  </si>
  <si>
    <t>3x1000m          récup 2'                       3x800m       récup 1'30"</t>
  </si>
  <si>
    <t>Au total sur 8 semaines on parcours  environ 350 km.</t>
  </si>
  <si>
    <t>Pour les séances au seuil j'ai pris 85% de la VMA.</t>
  </si>
  <si>
    <t>70% se font à 70% de sa VMA en comptant les échauffements des différentesséances.</t>
  </si>
  <si>
    <t>15 km                            70%VMA                              dont 15' allure marathon</t>
  </si>
  <si>
    <t>course la Capéçonne</t>
  </si>
  <si>
    <t>4000m + 3000m + 1000m            récup 2'</t>
  </si>
  <si>
    <r>
      <t>Mettre sa VMA dans la</t>
    </r>
    <r>
      <rPr>
        <sz val="16"/>
        <color rgb="FFFF0000"/>
        <rFont val="Calibri"/>
        <family val="2"/>
        <scheme val="minor"/>
      </rPr>
      <t xml:space="preserve"> cellule A3</t>
    </r>
    <r>
      <rPr>
        <sz val="16"/>
        <color theme="1"/>
        <rFont val="Calibri"/>
        <family val="2"/>
        <scheme val="minor"/>
      </rPr>
      <t xml:space="preserve"> puis faire entrée, le tableau se met à jour automatiquement et vous indique les temps à réaliser dans les différents exercices. </t>
    </r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</si>
</sst>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;@"/>
  </numFmts>
  <fonts count="1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6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2" fillId="0" borderId="0" xfId="0" applyFont="1"/>
    <xf numFmtId="0" fontId="16" fillId="0" borderId="0" xfId="0" applyFont="1" applyFill="1" applyBorder="1" applyAlignment="1"/>
    <xf numFmtId="164" fontId="0" fillId="0" borderId="0" xfId="0" applyNumberFormat="1"/>
    <xf numFmtId="164" fontId="2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 shrinkToFit="1"/>
    </xf>
    <xf numFmtId="165" fontId="4" fillId="0" borderId="13" xfId="0" applyNumberFormat="1" applyFont="1" applyBorder="1" applyAlignment="1">
      <alignment horizontal="center" vertical="center" wrapText="1" shrinkToFit="1"/>
    </xf>
    <xf numFmtId="164" fontId="15" fillId="0" borderId="12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164" fontId="2" fillId="3" borderId="11" xfId="0" applyNumberFormat="1" applyFont="1" applyFill="1" applyBorder="1" applyAlignment="1">
      <alignment horizontal="center" vertical="center"/>
    </xf>
    <xf numFmtId="164" fontId="0" fillId="0" borderId="12" xfId="0" applyNumberFormat="1" applyBorder="1"/>
    <xf numFmtId="164" fontId="0" fillId="0" borderId="13" xfId="0" applyNumberFormat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2" fillId="3" borderId="16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4" fontId="2" fillId="3" borderId="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opLeftCell="A19" zoomScaleNormal="100" workbookViewId="0">
      <selection activeCell="A3" sqref="A3"/>
    </sheetView>
  </sheetViews>
  <sheetFormatPr baseColWidth="10" defaultRowHeight="15"/>
  <cols>
    <col min="1" max="1" width="16" bestFit="1" customWidth="1"/>
    <col min="2" max="2" width="23.7109375" customWidth="1"/>
    <col min="3" max="3" width="24.5703125" customWidth="1"/>
    <col min="4" max="4" width="28.5703125" customWidth="1"/>
    <col min="5" max="5" width="27.85546875" customWidth="1"/>
    <col min="6" max="6" width="27.7109375" customWidth="1"/>
    <col min="7" max="7" width="24.5703125" customWidth="1"/>
    <col min="8" max="8" width="21.28515625" customWidth="1"/>
    <col min="9" max="9" width="22.5703125" customWidth="1"/>
  </cols>
  <sheetData>
    <row r="1" spans="1:11" s="76" customFormat="1" ht="21">
      <c r="A1" s="76" t="s">
        <v>91</v>
      </c>
    </row>
    <row r="2" spans="1:11" s="73" customFormat="1" ht="16.5" thickBot="1"/>
    <row r="3" spans="1:11" ht="34.5" customHeight="1" thickBot="1">
      <c r="A3" s="91"/>
      <c r="B3" s="74"/>
    </row>
    <row r="4" spans="1:11" s="75" customFormat="1" ht="34.5" customHeight="1">
      <c r="A4" s="74"/>
      <c r="B4" s="74"/>
    </row>
    <row r="5" spans="1:11" ht="22.5" customHeight="1">
      <c r="A5" s="1"/>
      <c r="B5" s="7" t="s">
        <v>51</v>
      </c>
      <c r="C5" s="7" t="s">
        <v>52</v>
      </c>
      <c r="D5" s="7" t="s">
        <v>53</v>
      </c>
      <c r="E5" s="7" t="s">
        <v>54</v>
      </c>
      <c r="F5" s="7" t="s">
        <v>55</v>
      </c>
      <c r="G5" s="7" t="s">
        <v>56</v>
      </c>
      <c r="H5" s="7" t="s">
        <v>57</v>
      </c>
      <c r="I5" s="7" t="s">
        <v>58</v>
      </c>
    </row>
    <row r="6" spans="1:11" ht="21" customHeight="1">
      <c r="A6" s="8" t="s">
        <v>6</v>
      </c>
      <c r="B6" s="87">
        <v>43542</v>
      </c>
      <c r="C6" s="8"/>
      <c r="D6" s="8"/>
      <c r="E6" s="8"/>
      <c r="F6" s="8"/>
      <c r="G6" s="8"/>
      <c r="H6" s="8"/>
      <c r="I6" s="8"/>
    </row>
    <row r="7" spans="1:11" ht="57.75" customHeight="1">
      <c r="A7" s="82" t="s">
        <v>0</v>
      </c>
      <c r="B7" s="40" t="s">
        <v>76</v>
      </c>
      <c r="C7" s="44" t="s">
        <v>77</v>
      </c>
      <c r="D7" s="40" t="s">
        <v>78</v>
      </c>
      <c r="E7" s="40" t="s">
        <v>79</v>
      </c>
      <c r="F7" s="40" t="s">
        <v>80</v>
      </c>
      <c r="G7" s="40" t="s">
        <v>81</v>
      </c>
      <c r="H7" s="46" t="s">
        <v>30</v>
      </c>
      <c r="I7" s="46" t="s">
        <v>28</v>
      </c>
    </row>
    <row r="8" spans="1:11" ht="15.75" customHeight="1">
      <c r="A8" s="83"/>
      <c r="B8" s="47" t="e">
        <f>0.3/A3/24</f>
        <v>#DIV/0!</v>
      </c>
      <c r="C8" s="47" t="e">
        <f>0.3/A3/24</f>
        <v>#DIV/0!</v>
      </c>
      <c r="D8" s="47" t="e">
        <f>0.4/A3/24</f>
        <v>#DIV/0!</v>
      </c>
      <c r="E8" s="48" t="e">
        <f>0.6/A3/24</f>
        <v>#DIV/0!</v>
      </c>
      <c r="F8" s="48" t="e">
        <f>0.4/A3/24</f>
        <v>#DIV/0!</v>
      </c>
      <c r="G8" s="48" t="e">
        <f>0.2/A3/24</f>
        <v>#DIV/0!</v>
      </c>
      <c r="H8" s="50"/>
      <c r="I8" s="50"/>
    </row>
    <row r="9" spans="1:11" ht="15.75" customHeight="1">
      <c r="A9" s="84"/>
      <c r="B9" s="45"/>
      <c r="C9" s="45" t="e">
        <f>0.4/A3/24</f>
        <v>#DIV/0!</v>
      </c>
      <c r="D9" s="45"/>
      <c r="E9" s="49"/>
      <c r="F9" s="49"/>
      <c r="G9" s="49"/>
      <c r="H9" s="51"/>
      <c r="I9" s="51"/>
    </row>
    <row r="10" spans="1:11" ht="21" customHeight="1">
      <c r="A10" s="8" t="s">
        <v>1</v>
      </c>
      <c r="B10" s="42"/>
      <c r="C10" s="42"/>
      <c r="D10" s="42"/>
      <c r="E10" s="42"/>
      <c r="F10" s="42"/>
      <c r="G10" s="42"/>
      <c r="H10" s="42"/>
      <c r="I10" s="42"/>
      <c r="K10" s="4"/>
    </row>
    <row r="11" spans="1:11" ht="53.25" customHeight="1">
      <c r="A11" s="82" t="s">
        <v>5</v>
      </c>
      <c r="B11" s="46" t="s">
        <v>30</v>
      </c>
      <c r="C11" s="46" t="s">
        <v>30</v>
      </c>
      <c r="D11" s="53" t="s">
        <v>62</v>
      </c>
      <c r="E11" s="53" t="s">
        <v>82</v>
      </c>
      <c r="F11" s="46" t="s">
        <v>31</v>
      </c>
      <c r="G11" s="46" t="s">
        <v>30</v>
      </c>
      <c r="H11" s="56" t="s">
        <v>59</v>
      </c>
      <c r="I11" s="46" t="s">
        <v>29</v>
      </c>
    </row>
    <row r="12" spans="1:11" s="38" customFormat="1" ht="15.75" customHeight="1">
      <c r="A12" s="85"/>
      <c r="B12" s="70"/>
      <c r="C12" s="70"/>
      <c r="D12" s="54" t="e">
        <f>2/A3/0.85/24</f>
        <v>#DIV/0!</v>
      </c>
      <c r="E12" s="54" t="e">
        <f>2/A3/0.85/24</f>
        <v>#DIV/0!</v>
      </c>
      <c r="F12" s="78"/>
      <c r="G12" s="50"/>
      <c r="H12" s="57"/>
      <c r="I12" s="50"/>
    </row>
    <row r="13" spans="1:11" s="38" customFormat="1" ht="15.75" customHeight="1">
      <c r="A13" s="86"/>
      <c r="B13" s="71"/>
      <c r="C13" s="70"/>
      <c r="D13" s="55"/>
      <c r="E13" s="55" t="e">
        <f>3/A3/0.85/24</f>
        <v>#DIV/0!</v>
      </c>
      <c r="F13" s="79"/>
      <c r="G13" s="52"/>
      <c r="H13" s="58" t="e">
        <f>0.1/A3/24</f>
        <v>#DIV/0!</v>
      </c>
      <c r="I13" s="52"/>
    </row>
    <row r="14" spans="1:11" ht="21" customHeight="1">
      <c r="A14" s="8" t="s">
        <v>4</v>
      </c>
      <c r="B14" s="61"/>
      <c r="C14" s="41"/>
      <c r="D14" s="62"/>
      <c r="E14" s="62"/>
      <c r="F14" s="41"/>
      <c r="G14" s="42"/>
      <c r="H14" s="42"/>
      <c r="I14" s="42"/>
      <c r="K14" s="4"/>
    </row>
    <row r="15" spans="1:11" ht="47.25">
      <c r="A15" s="82" t="s">
        <v>3</v>
      </c>
      <c r="B15" s="64" t="s">
        <v>84</v>
      </c>
      <c r="C15" s="64" t="s">
        <v>83</v>
      </c>
      <c r="D15" s="41"/>
      <c r="E15" s="77"/>
      <c r="F15" s="41"/>
      <c r="G15" s="64" t="s">
        <v>90</v>
      </c>
      <c r="H15" s="67" t="s">
        <v>44</v>
      </c>
      <c r="I15" s="88"/>
    </row>
    <row r="16" spans="1:11" s="38" customFormat="1" ht="15.75" customHeight="1">
      <c r="A16" s="85"/>
      <c r="B16" s="65" t="e">
        <f>1/A3/0.85/24</f>
        <v>#DIV/0!</v>
      </c>
      <c r="C16" s="65" t="e">
        <f>1/A3/0.85/24</f>
        <v>#DIV/0!</v>
      </c>
      <c r="D16" s="62"/>
      <c r="E16" s="62"/>
      <c r="F16" s="62"/>
      <c r="G16" s="65" t="e">
        <f>4/A3/0.85/24</f>
        <v>#DIV/0!</v>
      </c>
      <c r="H16" s="68"/>
      <c r="I16" s="89"/>
    </row>
    <row r="17" spans="1:9" s="38" customFormat="1" ht="15.75" customHeight="1">
      <c r="A17" s="85"/>
      <c r="B17" s="65" t="e">
        <f>0.8/A3/24</f>
        <v>#DIV/0!</v>
      </c>
      <c r="C17" s="65" t="e">
        <f>2/A3/0.85/24</f>
        <v>#DIV/0!</v>
      </c>
      <c r="D17" s="62"/>
      <c r="E17" s="62"/>
      <c r="F17" s="62"/>
      <c r="G17" s="65" t="e">
        <f>3/A3/0.85/24</f>
        <v>#DIV/0!</v>
      </c>
      <c r="H17" s="68"/>
      <c r="I17" s="89"/>
    </row>
    <row r="18" spans="1:9" s="38" customFormat="1" ht="15.75" customHeight="1">
      <c r="A18" s="86"/>
      <c r="B18" s="66"/>
      <c r="C18" s="66"/>
      <c r="D18" s="63"/>
      <c r="E18" s="63"/>
      <c r="F18" s="63"/>
      <c r="G18" s="66" t="e">
        <f>1/A3/0.85/24</f>
        <v>#DIV/0!</v>
      </c>
      <c r="H18" s="69"/>
      <c r="I18" s="90"/>
    </row>
    <row r="19" spans="1:9" ht="69" customHeight="1">
      <c r="A19" s="8" t="s">
        <v>2</v>
      </c>
      <c r="B19" s="59" t="s">
        <v>36</v>
      </c>
      <c r="C19" s="59" t="s">
        <v>88</v>
      </c>
      <c r="D19" s="59" t="s">
        <v>89</v>
      </c>
      <c r="E19" s="59" t="s">
        <v>67</v>
      </c>
      <c r="F19" s="59" t="s">
        <v>46</v>
      </c>
      <c r="G19" s="59" t="s">
        <v>47</v>
      </c>
      <c r="H19" s="43"/>
      <c r="I19" s="60" t="s">
        <v>21</v>
      </c>
    </row>
    <row r="20" spans="1:9" ht="35.25" customHeight="1" thickBot="1"/>
    <row r="21" spans="1:9" ht="18.75">
      <c r="A21" s="13"/>
      <c r="B21" s="18" t="s">
        <v>50</v>
      </c>
      <c r="C21" s="23" t="s">
        <v>49</v>
      </c>
      <c r="D21" s="29" t="s">
        <v>48</v>
      </c>
      <c r="E21" s="5"/>
      <c r="G21" s="80" t="s">
        <v>22</v>
      </c>
      <c r="H21" s="80"/>
      <c r="I21" s="81"/>
    </row>
    <row r="22" spans="1:9" ht="19.5" thickBot="1">
      <c r="A22" s="14"/>
      <c r="B22" s="19" t="s">
        <v>11</v>
      </c>
      <c r="C22" s="24" t="s">
        <v>7</v>
      </c>
      <c r="D22" s="30" t="s">
        <v>32</v>
      </c>
      <c r="E22" s="4"/>
      <c r="G22" s="35" t="s">
        <v>27</v>
      </c>
      <c r="H22" s="35" t="s">
        <v>37</v>
      </c>
      <c r="I22" s="35" t="s">
        <v>26</v>
      </c>
    </row>
    <row r="23" spans="1:9" ht="18.75">
      <c r="A23" s="15" t="s">
        <v>8</v>
      </c>
      <c r="B23" s="20" t="s">
        <v>12</v>
      </c>
      <c r="C23" s="25" t="s">
        <v>15</v>
      </c>
      <c r="D23" s="30" t="s">
        <v>33</v>
      </c>
      <c r="E23" s="39"/>
      <c r="F23" s="38"/>
      <c r="G23" s="35" t="s">
        <v>18</v>
      </c>
      <c r="H23" s="35" t="s">
        <v>38</v>
      </c>
      <c r="I23" s="35" t="s">
        <v>25</v>
      </c>
    </row>
    <row r="24" spans="1:9" ht="18.75">
      <c r="A24" s="16" t="s">
        <v>9</v>
      </c>
      <c r="B24" s="21" t="s">
        <v>13</v>
      </c>
      <c r="C24" s="27" t="s">
        <v>16</v>
      </c>
      <c r="D24" s="31" t="s">
        <v>34</v>
      </c>
      <c r="E24" s="6"/>
      <c r="G24" s="35" t="s">
        <v>19</v>
      </c>
      <c r="H24" s="35" t="s">
        <v>39</v>
      </c>
      <c r="I24" s="35" t="s">
        <v>23</v>
      </c>
    </row>
    <row r="25" spans="1:9" ht="19.5" thickBot="1">
      <c r="A25" s="17" t="s">
        <v>10</v>
      </c>
      <c r="B25" s="22" t="s">
        <v>14</v>
      </c>
      <c r="C25" s="26" t="s">
        <v>17</v>
      </c>
      <c r="D25" s="32" t="s">
        <v>35</v>
      </c>
      <c r="E25" s="12"/>
      <c r="G25" s="35" t="s">
        <v>20</v>
      </c>
      <c r="H25" s="35" t="s">
        <v>40</v>
      </c>
      <c r="I25" s="35" t="s">
        <v>24</v>
      </c>
    </row>
    <row r="28" spans="1:9">
      <c r="A28" t="s">
        <v>41</v>
      </c>
      <c r="B28" t="s">
        <v>85</v>
      </c>
    </row>
    <row r="29" spans="1:9">
      <c r="B29" t="s">
        <v>87</v>
      </c>
    </row>
    <row r="30" spans="1:9" ht="15.75">
      <c r="B30" s="37" t="s">
        <v>86</v>
      </c>
    </row>
    <row r="32" spans="1:9">
      <c r="A32" s="72"/>
    </row>
  </sheetData>
  <mergeCells count="4">
    <mergeCell ref="G21:I21"/>
    <mergeCell ref="A7:A9"/>
    <mergeCell ref="A11:A13"/>
    <mergeCell ref="A15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E16" sqref="E16"/>
    </sheetView>
  </sheetViews>
  <sheetFormatPr baseColWidth="10" defaultRowHeight="15"/>
  <cols>
    <col min="1" max="1" width="16" bestFit="1" customWidth="1"/>
    <col min="2" max="2" width="23.7109375" customWidth="1"/>
    <col min="3" max="3" width="24.5703125" customWidth="1"/>
    <col min="4" max="4" width="28.5703125" customWidth="1"/>
    <col min="5" max="5" width="27.85546875" customWidth="1"/>
    <col min="6" max="6" width="27.7109375" customWidth="1"/>
    <col min="7" max="7" width="24.5703125" customWidth="1"/>
    <col min="8" max="8" width="21.28515625" customWidth="1"/>
    <col min="9" max="9" width="22.5703125" customWidth="1"/>
  </cols>
  <sheetData>
    <row r="1" spans="1:11" ht="22.5" customHeight="1">
      <c r="A1" s="1"/>
      <c r="B1" s="7" t="s">
        <v>51</v>
      </c>
      <c r="C1" s="7" t="s">
        <v>52</v>
      </c>
      <c r="D1" s="7" t="s">
        <v>53</v>
      </c>
      <c r="E1" s="7" t="s">
        <v>54</v>
      </c>
      <c r="F1" s="7" t="s">
        <v>55</v>
      </c>
      <c r="G1" s="7" t="s">
        <v>56</v>
      </c>
      <c r="H1" s="7" t="s">
        <v>57</v>
      </c>
      <c r="I1" s="7" t="s">
        <v>58</v>
      </c>
    </row>
    <row r="2" spans="1:11" ht="21" customHeight="1">
      <c r="A2" s="8" t="s">
        <v>6</v>
      </c>
      <c r="B2" s="87">
        <v>43542</v>
      </c>
      <c r="C2" s="8"/>
      <c r="D2" s="8"/>
      <c r="E2" s="8"/>
      <c r="F2" s="8"/>
      <c r="G2" s="8"/>
      <c r="H2" s="8"/>
      <c r="I2" s="8"/>
    </row>
    <row r="3" spans="1:11" ht="59.25" customHeight="1">
      <c r="A3" s="8" t="s">
        <v>0</v>
      </c>
      <c r="B3" s="2" t="s">
        <v>70</v>
      </c>
      <c r="C3" s="34" t="s">
        <v>75</v>
      </c>
      <c r="D3" s="2" t="s">
        <v>60</v>
      </c>
      <c r="E3" s="2" t="s">
        <v>61</v>
      </c>
      <c r="F3" s="2" t="s">
        <v>68</v>
      </c>
      <c r="G3" s="2" t="s">
        <v>69</v>
      </c>
      <c r="H3" s="33" t="s">
        <v>30</v>
      </c>
      <c r="I3" s="33" t="s">
        <v>28</v>
      </c>
    </row>
    <row r="4" spans="1:11" ht="21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K4" s="4"/>
    </row>
    <row r="5" spans="1:11" ht="57" customHeight="1">
      <c r="A5" s="8" t="s">
        <v>5</v>
      </c>
      <c r="B5" s="33" t="s">
        <v>30</v>
      </c>
      <c r="C5" s="33" t="s">
        <v>30</v>
      </c>
      <c r="D5" s="11" t="s">
        <v>62</v>
      </c>
      <c r="E5" s="3" t="s">
        <v>31</v>
      </c>
      <c r="F5" s="11" t="s">
        <v>63</v>
      </c>
      <c r="G5" s="33" t="s">
        <v>30</v>
      </c>
      <c r="H5" s="3" t="s">
        <v>59</v>
      </c>
      <c r="I5" s="33" t="s">
        <v>29</v>
      </c>
    </row>
    <row r="6" spans="1:11" ht="21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K6" s="4"/>
    </row>
    <row r="7" spans="1:11" ht="65.25" customHeight="1">
      <c r="A7" s="8" t="s">
        <v>3</v>
      </c>
      <c r="B7" s="11" t="s">
        <v>64</v>
      </c>
      <c r="C7" s="11" t="s">
        <v>65</v>
      </c>
      <c r="D7" s="8"/>
      <c r="E7" s="8"/>
      <c r="F7" s="8"/>
      <c r="G7" s="11" t="s">
        <v>66</v>
      </c>
      <c r="H7" s="33" t="s">
        <v>44</v>
      </c>
      <c r="I7" s="8"/>
    </row>
    <row r="8" spans="1:11" ht="69" customHeight="1">
      <c r="A8" s="8" t="s">
        <v>2</v>
      </c>
      <c r="B8" s="33" t="s">
        <v>36</v>
      </c>
      <c r="C8" s="33" t="s">
        <v>45</v>
      </c>
      <c r="D8" s="59" t="s">
        <v>89</v>
      </c>
      <c r="E8" s="33" t="s">
        <v>67</v>
      </c>
      <c r="F8" s="33" t="s">
        <v>46</v>
      </c>
      <c r="G8" s="33" t="s">
        <v>47</v>
      </c>
      <c r="H8" s="8"/>
      <c r="I8" s="10" t="s">
        <v>21</v>
      </c>
    </row>
    <row r="9" spans="1:11" ht="15.75" thickBot="1"/>
    <row r="10" spans="1:11" ht="18.75">
      <c r="A10" s="13"/>
      <c r="B10" s="18" t="s">
        <v>50</v>
      </c>
      <c r="C10" s="23" t="s">
        <v>49</v>
      </c>
      <c r="D10" s="29" t="s">
        <v>48</v>
      </c>
      <c r="E10" s="5"/>
      <c r="G10" s="80" t="s">
        <v>22</v>
      </c>
      <c r="H10" s="80"/>
      <c r="I10" s="81"/>
    </row>
    <row r="11" spans="1:11" ht="19.5" thickBot="1">
      <c r="A11" s="14"/>
      <c r="B11" s="19" t="s">
        <v>11</v>
      </c>
      <c r="C11" s="24" t="s">
        <v>7</v>
      </c>
      <c r="D11" s="30" t="s">
        <v>32</v>
      </c>
      <c r="E11" s="4"/>
      <c r="G11" s="9" t="s">
        <v>27</v>
      </c>
      <c r="H11" s="9" t="s">
        <v>37</v>
      </c>
      <c r="I11" s="9" t="s">
        <v>26</v>
      </c>
    </row>
    <row r="12" spans="1:11" ht="18.75">
      <c r="A12" s="15" t="s">
        <v>8</v>
      </c>
      <c r="B12" s="20" t="s">
        <v>12</v>
      </c>
      <c r="C12" s="25" t="s">
        <v>15</v>
      </c>
      <c r="D12" s="30" t="s">
        <v>33</v>
      </c>
      <c r="E12" s="28"/>
      <c r="G12" s="9" t="s">
        <v>18</v>
      </c>
      <c r="H12" s="9" t="s">
        <v>38</v>
      </c>
      <c r="I12" s="9" t="s">
        <v>25</v>
      </c>
    </row>
    <row r="13" spans="1:11" ht="18.75">
      <c r="A13" s="16" t="s">
        <v>9</v>
      </c>
      <c r="B13" s="21" t="s">
        <v>13</v>
      </c>
      <c r="C13" s="27" t="s">
        <v>16</v>
      </c>
      <c r="D13" s="31" t="s">
        <v>34</v>
      </c>
      <c r="E13" s="6"/>
      <c r="G13" s="9" t="s">
        <v>19</v>
      </c>
      <c r="H13" s="9" t="s">
        <v>39</v>
      </c>
      <c r="I13" s="9" t="s">
        <v>23</v>
      </c>
    </row>
    <row r="14" spans="1:11" ht="19.5" thickBot="1">
      <c r="A14" s="17" t="s">
        <v>10</v>
      </c>
      <c r="B14" s="22" t="s">
        <v>14</v>
      </c>
      <c r="C14" s="26" t="s">
        <v>17</v>
      </c>
      <c r="D14" s="32" t="s">
        <v>35</v>
      </c>
      <c r="E14" s="12"/>
      <c r="G14" s="9" t="s">
        <v>20</v>
      </c>
      <c r="H14" s="9" t="s">
        <v>40</v>
      </c>
      <c r="I14" s="9" t="s">
        <v>24</v>
      </c>
    </row>
    <row r="17" spans="1:4">
      <c r="A17" t="s">
        <v>41</v>
      </c>
      <c r="B17" t="s">
        <v>42</v>
      </c>
    </row>
    <row r="18" spans="1:4">
      <c r="B18" t="s">
        <v>43</v>
      </c>
    </row>
    <row r="19" spans="1:4">
      <c r="B19" s="36" t="s">
        <v>71</v>
      </c>
      <c r="C19" s="36" t="s">
        <v>73</v>
      </c>
      <c r="D19" s="36"/>
    </row>
    <row r="20" spans="1:4">
      <c r="B20" s="36"/>
      <c r="C20" s="36" t="s">
        <v>72</v>
      </c>
      <c r="D20" s="36"/>
    </row>
    <row r="21" spans="1:4" ht="15.75">
      <c r="B21" s="37" t="s">
        <v>74</v>
      </c>
    </row>
  </sheetData>
  <mergeCells count="1">
    <mergeCell ref="G10:I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 fonction VMA</vt:lpstr>
      <vt:lpstr>plan général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nicole</dc:creator>
  <cp:lastModifiedBy>jacques nicole</cp:lastModifiedBy>
  <dcterms:created xsi:type="dcterms:W3CDTF">2018-11-12T10:23:09Z</dcterms:created>
  <dcterms:modified xsi:type="dcterms:W3CDTF">2019-01-10T15:51:03Z</dcterms:modified>
</cp:coreProperties>
</file>